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аркетинг\Продукція\ВРХ\ТермоПлюс\"/>
    </mc:Choice>
  </mc:AlternateContent>
  <bookViews>
    <workbookView showHorizontalScroll="0" showVerticalScroll="0" showSheetTabs="0" xWindow="0" yWindow="0" windowWidth="24000" windowHeight="8535"/>
  </bookViews>
  <sheets>
    <sheet name="Heat Stres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9" i="1" s="1"/>
  <c r="B20" i="1" s="1"/>
  <c r="B9" i="1"/>
  <c r="B10" i="1" s="1"/>
  <c r="B11" i="1" s="1"/>
</calcChain>
</file>

<file path=xl/sharedStrings.xml><?xml version="1.0" encoding="utf-8"?>
<sst xmlns="http://schemas.openxmlformats.org/spreadsheetml/2006/main" count="42" uniqueCount="40">
  <si>
    <t>%</t>
  </si>
  <si>
    <t>Значення</t>
  </si>
  <si>
    <t>Одиниці вимірювання</t>
  </si>
  <si>
    <t>Примітки</t>
  </si>
  <si>
    <t>Кількість лактуючих корів</t>
  </si>
  <si>
    <t>Середньодобовий надій</t>
  </si>
  <si>
    <t>голів</t>
  </si>
  <si>
    <t>кг/день</t>
  </si>
  <si>
    <t>Ціна молока</t>
  </si>
  <si>
    <t>грн/кг</t>
  </si>
  <si>
    <t xml:space="preserve">Зниження молочної продуктивності </t>
  </si>
  <si>
    <t>L. Chen et al.</t>
  </si>
  <si>
    <t>Втрати молока</t>
  </si>
  <si>
    <t>Фінансові втрати</t>
  </si>
  <si>
    <t>Втрати на 1 корову</t>
  </si>
  <si>
    <t>ВТРАТИ МОЛОКА</t>
  </si>
  <si>
    <t>ПАРАМЕТР</t>
  </si>
  <si>
    <t>ЕФЕКТ ВІД ТЕРМОПЛЮС</t>
  </si>
  <si>
    <t>Додатковий надій 2-3 л молока/добу</t>
  </si>
  <si>
    <t>л</t>
  </si>
  <si>
    <t>Ціна Термпоплюс</t>
  </si>
  <si>
    <t>г/день</t>
  </si>
  <si>
    <t>Доза Термпоплюс</t>
  </si>
  <si>
    <t>Витрати</t>
  </si>
  <si>
    <t>ВИГОДА ЛИШЕ ВІД МОЛОКА</t>
  </si>
  <si>
    <t>грн</t>
  </si>
  <si>
    <t>кг</t>
  </si>
  <si>
    <t>грн/голову</t>
  </si>
  <si>
    <t>грн/голову/день</t>
  </si>
  <si>
    <t>Загальна вигода за весь період</t>
  </si>
  <si>
    <t>грн/ферму/рік</t>
  </si>
  <si>
    <t>днів</t>
  </si>
  <si>
    <r>
      <t xml:space="preserve">Кількість днів в Україні, коли t </t>
    </r>
    <r>
      <rPr>
        <sz val="11"/>
        <color theme="1"/>
        <rFont val="Calibri"/>
        <family val="2"/>
        <charset val="204"/>
      </rPr>
      <t>˃</t>
    </r>
    <r>
      <rPr>
        <sz val="11"/>
        <color theme="1"/>
        <rFont val="Calibri"/>
        <family val="2"/>
      </rPr>
      <t xml:space="preserve"> 20</t>
    </r>
    <r>
      <rPr>
        <sz val="11"/>
        <color theme="1"/>
        <rFont val="Calibri"/>
        <family val="2"/>
        <charset val="204"/>
      </rPr>
      <t>˚</t>
    </r>
    <r>
      <rPr>
        <sz val="11"/>
        <color theme="1"/>
        <rFont val="Calibri"/>
        <family val="2"/>
      </rPr>
      <t>C (130-160)</t>
    </r>
  </si>
  <si>
    <t>ДОДАТКОВІ ВИГОДИ ВИКОРИСТАННЯ ТЕРМОПЛЮС</t>
  </si>
  <si>
    <t>Краща вгодованість після отелу 2,95 - 3,0 бали vs 2,88 - 2,92</t>
  </si>
  <si>
    <t>Запліднюваність 73% vs 50%</t>
  </si>
  <si>
    <t>Кількість доз для штучного осіменіння 2,33 vs 3,13</t>
  </si>
  <si>
    <t>Збільшення споживання СР на 5-10%</t>
  </si>
  <si>
    <t>Менша захворюваність у сервіс період: 28% vs 46%</t>
  </si>
  <si>
    <t>Прибуток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</si>
</sst>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C43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0" borderId="4" xfId="0" applyBorder="1"/>
    <xf numFmtId="0" fontId="0" fillId="0" borderId="5" xfId="0" applyBorder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3" fillId="3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/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0" fontId="7" fillId="0" borderId="9" xfId="0" applyFont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165" fontId="7" fillId="0" borderId="9" xfId="1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7C4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1952898</xdr:colOff>
      <xdr:row>0</xdr:row>
      <xdr:rowOff>552527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A2117F1-FE69-E954-5F0C-AC4CD840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52898" cy="552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"/>
  <sheetViews>
    <sheetView tabSelected="1" workbookViewId="0">
      <selection activeCell="D29" sqref="A1:D29"/>
    </sheetView>
  </sheetViews>
  <sheetFormatPr defaultRowHeight="15" x14ac:dyDescent="0.25"/>
  <cols>
    <col min="1" max="1" width="50.85546875" customWidth="1"/>
    <col min="2" max="2" width="16.42578125" customWidth="1"/>
    <col min="3" max="3" width="19.42578125" customWidth="1"/>
    <col min="4" max="4" width="13.5703125" customWidth="1"/>
    <col min="5" max="26" width="8.7109375" style="1"/>
  </cols>
  <sheetData>
    <row r="1" spans="1:4" ht="72.95" customHeight="1" x14ac:dyDescent="0.3">
      <c r="A1" s="5" t="s">
        <v>16</v>
      </c>
      <c r="B1" s="6" t="s">
        <v>1</v>
      </c>
      <c r="C1" s="8" t="s">
        <v>2</v>
      </c>
      <c r="D1" s="7" t="s">
        <v>3</v>
      </c>
    </row>
    <row r="2" spans="1:4" x14ac:dyDescent="0.25">
      <c r="A2" s="3" t="s">
        <v>4</v>
      </c>
      <c r="B2" s="26">
        <v>100</v>
      </c>
      <c r="C2" t="s">
        <v>6</v>
      </c>
      <c r="D2" s="4"/>
    </row>
    <row r="3" spans="1:4" x14ac:dyDescent="0.25">
      <c r="A3" s="3" t="s">
        <v>5</v>
      </c>
      <c r="B3" s="26">
        <v>20</v>
      </c>
      <c r="C3" t="s">
        <v>7</v>
      </c>
      <c r="D3" s="4"/>
    </row>
    <row r="4" spans="1:4" x14ac:dyDescent="0.25">
      <c r="A4" s="3" t="s">
        <v>8</v>
      </c>
      <c r="B4" s="26">
        <v>16</v>
      </c>
      <c r="C4" t="s">
        <v>9</v>
      </c>
      <c r="D4" s="4"/>
    </row>
    <row r="5" spans="1:4" x14ac:dyDescent="0.25">
      <c r="A5" s="3" t="s">
        <v>10</v>
      </c>
      <c r="B5" s="26">
        <v>18</v>
      </c>
      <c r="C5" t="s">
        <v>0</v>
      </c>
      <c r="D5" s="4" t="s">
        <v>11</v>
      </c>
    </row>
    <row r="6" spans="1:4" x14ac:dyDescent="0.25">
      <c r="A6" s="3" t="s">
        <v>32</v>
      </c>
      <c r="B6" s="26">
        <v>100</v>
      </c>
      <c r="C6" t="s">
        <v>31</v>
      </c>
      <c r="D6" s="4"/>
    </row>
    <row r="7" spans="1:4" x14ac:dyDescent="0.25">
      <c r="A7" s="3"/>
      <c r="B7" s="26"/>
      <c r="D7" s="4"/>
    </row>
    <row r="8" spans="1:4" x14ac:dyDescent="0.25">
      <c r="A8" s="9" t="s">
        <v>15</v>
      </c>
      <c r="B8" s="27"/>
      <c r="C8" s="10"/>
      <c r="D8" s="11"/>
    </row>
    <row r="9" spans="1:4" x14ac:dyDescent="0.25">
      <c r="A9" s="3" t="s">
        <v>12</v>
      </c>
      <c r="B9" s="26">
        <f>B2*B3*(B5/100)*B6</f>
        <v>36000</v>
      </c>
      <c r="C9" t="s">
        <v>26</v>
      </c>
      <c r="D9" s="4"/>
    </row>
    <row r="10" spans="1:4" x14ac:dyDescent="0.25">
      <c r="A10" s="3" t="s">
        <v>13</v>
      </c>
      <c r="B10" s="26">
        <f>B9*B4</f>
        <v>576000</v>
      </c>
      <c r="C10" t="s">
        <v>25</v>
      </c>
      <c r="D10" s="4"/>
    </row>
    <row r="11" spans="1:4" x14ac:dyDescent="0.25">
      <c r="A11" s="3" t="s">
        <v>14</v>
      </c>
      <c r="B11" s="26">
        <f>B10/B2</f>
        <v>5760</v>
      </c>
      <c r="C11" t="s">
        <v>27</v>
      </c>
      <c r="D11" s="4"/>
    </row>
    <row r="12" spans="1:4" x14ac:dyDescent="0.25">
      <c r="A12" s="3"/>
      <c r="B12" s="26"/>
      <c r="D12" s="4"/>
    </row>
    <row r="13" spans="1:4" x14ac:dyDescent="0.25">
      <c r="A13" s="12" t="s">
        <v>17</v>
      </c>
      <c r="B13" s="27"/>
      <c r="C13" s="10"/>
      <c r="D13" s="11"/>
    </row>
    <row r="14" spans="1:4" x14ac:dyDescent="0.25">
      <c r="A14" s="3" t="s">
        <v>18</v>
      </c>
      <c r="B14" s="26">
        <v>2</v>
      </c>
      <c r="C14" t="s">
        <v>19</v>
      </c>
      <c r="D14" s="4"/>
    </row>
    <row r="15" spans="1:4" x14ac:dyDescent="0.25">
      <c r="A15" s="3" t="s">
        <v>20</v>
      </c>
      <c r="B15" s="26">
        <v>309</v>
      </c>
      <c r="C15" t="s">
        <v>9</v>
      </c>
      <c r="D15" s="4"/>
    </row>
    <row r="16" spans="1:4" x14ac:dyDescent="0.25">
      <c r="A16" s="3" t="s">
        <v>22</v>
      </c>
      <c r="B16" s="26">
        <v>40</v>
      </c>
      <c r="C16" t="s">
        <v>21</v>
      </c>
      <c r="D16" s="4"/>
    </row>
    <row r="17" spans="1:4" x14ac:dyDescent="0.25">
      <c r="A17" s="3" t="s">
        <v>23</v>
      </c>
      <c r="B17" s="26">
        <f>B15/1000*40</f>
        <v>12.36</v>
      </c>
      <c r="C17" t="s">
        <v>25</v>
      </c>
      <c r="D17" s="4"/>
    </row>
    <row r="18" spans="1:4" x14ac:dyDescent="0.25">
      <c r="A18" s="3" t="s">
        <v>39</v>
      </c>
      <c r="B18" s="26">
        <f>B14*B4</f>
        <v>32</v>
      </c>
      <c r="D18" s="4"/>
    </row>
    <row r="19" spans="1:4" ht="15.75" thickBot="1" x14ac:dyDescent="0.3">
      <c r="A19" s="12" t="s">
        <v>24</v>
      </c>
      <c r="B19" s="28">
        <f>(B14*B4)-B17</f>
        <v>19.64</v>
      </c>
      <c r="C19" s="13" t="s">
        <v>28</v>
      </c>
      <c r="D19" s="14"/>
    </row>
    <row r="20" spans="1:4" ht="25.5" customHeight="1" thickBot="1" x14ac:dyDescent="0.4">
      <c r="A20" s="25" t="s">
        <v>29</v>
      </c>
      <c r="B20" s="29">
        <f>B19*B6*B2</f>
        <v>196400</v>
      </c>
      <c r="C20" s="23" t="s">
        <v>30</v>
      </c>
      <c r="D20" s="24"/>
    </row>
    <row r="21" spans="1:4" s="1" customFormat="1" ht="18" hidden="1" x14ac:dyDescent="0.25">
      <c r="A21" s="15"/>
      <c r="B21" s="16"/>
      <c r="C21" s="16"/>
      <c r="D21" s="17"/>
    </row>
    <row r="22" spans="1:4" s="1" customFormat="1" hidden="1" x14ac:dyDescent="0.25">
      <c r="A22" s="18"/>
      <c r="D22" s="19"/>
    </row>
    <row r="23" spans="1:4" s="1" customFormat="1" x14ac:dyDescent="0.25">
      <c r="A23" s="12" t="s">
        <v>33</v>
      </c>
      <c r="B23" s="13"/>
      <c r="C23" s="13"/>
      <c r="D23" s="14"/>
    </row>
    <row r="24" spans="1:4" s="1" customFormat="1" x14ac:dyDescent="0.25">
      <c r="A24" s="18" t="s">
        <v>34</v>
      </c>
      <c r="D24" s="19"/>
    </row>
    <row r="25" spans="1:4" s="1" customFormat="1" x14ac:dyDescent="0.25">
      <c r="A25" s="18" t="s">
        <v>38</v>
      </c>
      <c r="D25" s="19"/>
    </row>
    <row r="26" spans="1:4" s="1" customFormat="1" x14ac:dyDescent="0.25">
      <c r="A26" s="18" t="s">
        <v>35</v>
      </c>
      <c r="D26" s="19"/>
    </row>
    <row r="27" spans="1:4" s="1" customFormat="1" x14ac:dyDescent="0.25">
      <c r="A27" s="18" t="s">
        <v>36</v>
      </c>
      <c r="D27" s="19"/>
    </row>
    <row r="28" spans="1:4" s="1" customFormat="1" ht="15.75" thickBot="1" x14ac:dyDescent="0.3">
      <c r="A28" s="20" t="s">
        <v>37</v>
      </c>
      <c r="B28" s="21"/>
      <c r="C28" s="21"/>
      <c r="D28" s="22"/>
    </row>
    <row r="29" spans="1:4" s="1" customFormat="1" ht="18" x14ac:dyDescent="0.25">
      <c r="A29" s="2"/>
    </row>
    <row r="30" spans="1:4" s="1" customFormat="1" x14ac:dyDescent="0.25"/>
    <row r="31" spans="1:4" s="1" customFormat="1" x14ac:dyDescent="0.25"/>
    <row r="32" spans="1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</sheetData>
  <pageMargins left="0.75" right="0.75" top="1" bottom="1" header="0.5" footer="0.5"/>
  <pageSetup paperSize="9" scale="85" orientation="portrait" r:id="rId1"/>
  <drawing r:id="rId2"/>
</worksheet>
</file>

<file path=docMetadata/LabelInfo.xml><?xml version="1.0" encoding="utf-8"?>
<clbl:labelList xmlns:clbl="http://schemas.microsoft.com/office/2020/mipLabelMetadata">
  <clbl:label id="{b2d366c9-b4f9-4dc6-8006-c9d363a6d202}" enabled="1" method="Privileged" siteId="{8e41bacc-baba-48d6-9fcb-708bd1208e3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Heat Stress 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Natalia</cp:lastModifiedBy>
  <cp:lastPrinted>2026-03-19T15:32:45Z</cp:lastPrinted>
  <dcterms:created xsi:type="dcterms:W3CDTF">2026-03-11T15:34:41Z</dcterms:created>
  <dcterms:modified xsi:type="dcterms:W3CDTF">2026-03-19T16:04:21Z</dcterms:modified>
</cp:coreProperties>
</file>